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esja 01\"/>
    </mc:Choice>
  </mc:AlternateContent>
  <xr:revisionPtr revIDLastSave="0" documentId="13_ncr:1_{83799C29-D523-483E-94E7-03E176D339C0}" xr6:coauthVersionLast="47" xr6:coauthVersionMax="47" xr10:uidLastSave="{00000000-0000-0000-0000-000000000000}"/>
  <bookViews>
    <workbookView xWindow="-108" yWindow="-108" windowWidth="23256" windowHeight="12456" xr2:uid="{B36C5766-CA84-4957-A56B-A7085540F542}"/>
  </bookViews>
  <sheets>
    <sheet name="Arkusz1" sheetId="1" r:id="rId1"/>
  </sheets>
  <definedNames>
    <definedName name="_xlnm.Print_Area" localSheetId="0">Arkusz1!$A$1:$P$36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N13" i="1"/>
  <c r="O13" i="1"/>
  <c r="E13" i="1"/>
  <c r="M20" i="1"/>
  <c r="M13" i="1" s="1"/>
  <c r="M19" i="1"/>
  <c r="M18" i="1" s="1"/>
  <c r="L20" i="1"/>
  <c r="I20" i="1"/>
  <c r="I19" i="1"/>
  <c r="L19" i="1" s="1"/>
  <c r="H20" i="1"/>
  <c r="P34" i="1"/>
  <c r="P33" i="1"/>
  <c r="M34" i="1"/>
  <c r="M33" i="1"/>
  <c r="L34" i="1"/>
  <c r="L33" i="1"/>
  <c r="I34" i="1"/>
  <c r="I33" i="1"/>
  <c r="H34" i="1"/>
  <c r="H33" i="1"/>
  <c r="M27" i="1"/>
  <c r="P27" i="1" s="1"/>
  <c r="M26" i="1"/>
  <c r="P26" i="1" s="1"/>
  <c r="L27" i="1"/>
  <c r="L26" i="1"/>
  <c r="I27" i="1"/>
  <c r="I26" i="1"/>
  <c r="I25" i="1" s="1"/>
  <c r="H27" i="1"/>
  <c r="H26" i="1"/>
  <c r="P32" i="1"/>
  <c r="O32" i="1"/>
  <c r="N32" i="1"/>
  <c r="K32" i="1"/>
  <c r="J32" i="1"/>
  <c r="I32" i="1"/>
  <c r="H32" i="1"/>
  <c r="G32" i="1"/>
  <c r="F32" i="1"/>
  <c r="E32" i="1"/>
  <c r="G25" i="1"/>
  <c r="F25" i="1"/>
  <c r="E25" i="1"/>
  <c r="H19" i="1"/>
  <c r="E18" i="1" s="1"/>
  <c r="O18" i="1"/>
  <c r="O36" i="1" s="1"/>
  <c r="N18" i="1"/>
  <c r="K18" i="1"/>
  <c r="J18" i="1"/>
  <c r="I18" i="1"/>
  <c r="G18" i="1"/>
  <c r="F18" i="1"/>
  <c r="P20" i="1" l="1"/>
  <c r="P13" i="1" s="1"/>
  <c r="P19" i="1"/>
  <c r="L18" i="1"/>
  <c r="M32" i="1"/>
  <c r="L32" i="1"/>
  <c r="H25" i="1"/>
  <c r="P25" i="1"/>
  <c r="H18" i="1"/>
  <c r="H36" i="1" s="1"/>
  <c r="N36" i="1"/>
  <c r="F36" i="1"/>
  <c r="G36" i="1"/>
  <c r="I36" i="1"/>
  <c r="J36" i="1"/>
  <c r="K36" i="1"/>
  <c r="E36" i="1"/>
  <c r="M25" i="1"/>
  <c r="P18" i="1" l="1"/>
  <c r="P36" i="1"/>
  <c r="L25" i="1"/>
  <c r="L36" i="1" s="1"/>
  <c r="M36" i="1"/>
</calcChain>
</file>

<file path=xl/sharedStrings.xml><?xml version="1.0" encoding="utf-8"?>
<sst xmlns="http://schemas.openxmlformats.org/spreadsheetml/2006/main" count="73" uniqueCount="51">
  <si>
    <t>Rady Gminy Świętajno</t>
  </si>
  <si>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</si>
  <si>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</si>
  <si>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</si>
  <si>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</si>
  <si>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</si>
  <si>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</si>
  <si>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</si>
  <si>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</si>
  <si>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 xml:space="preserve">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</si>
  <si>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</si>
  <si>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</si>
  <si>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</si>
  <si>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</si>
  <si>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</si>
  <si>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</si>
  <si>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(14+15+16)</t>
  </si>
  <si>
    <t>pożyczki
i kredyty</t>
  </si>
  <si>
    <t>obligacje</t>
  </si>
  <si>
    <t>pozostałe**</t>
  </si>
  <si>
    <t>pozostałe</t>
  </si>
  <si>
    <t>x</t>
  </si>
  <si>
    <t>1.1.</t>
  </si>
  <si>
    <t>Program:</t>
  </si>
  <si>
    <t xml:space="preserve">Fundusze Europejskie na Rozwój Cyfrowy 2021-2027 (FERC) </t>
  </si>
  <si>
    <t>Priorytet:</t>
  </si>
  <si>
    <t>II Zaawansowane usługi cyfrowe</t>
  </si>
  <si>
    <t>Działanie:</t>
  </si>
  <si>
    <t>2.2 Wzmocnienie krajowego systemu cyberbezpieczeństwa</t>
  </si>
  <si>
    <t>Nazwa projektu:</t>
  </si>
  <si>
    <t>Wzmocnienie poziomu cyberbezpieczeństwa w Gminie Świetajno</t>
  </si>
  <si>
    <t>Razem wydatki:</t>
  </si>
  <si>
    <t>2024r.</t>
  </si>
  <si>
    <t>4217,4219,4307,4309,</t>
  </si>
  <si>
    <t>2025r.</t>
  </si>
  <si>
    <t>1.2.</t>
  </si>
  <si>
    <t>Fundusze Europejskie dla Warmii i Mazur na lata 2021-2027</t>
  </si>
  <si>
    <t>Priorytet 6: Edukacja i kompetencje EFS+</t>
  </si>
  <si>
    <t>Działenie 6.5: Edukacja przez całe życie</t>
  </si>
  <si>
    <t>Lokalny Ośrodek Wiedzy i Edukacji w Świętajnie</t>
  </si>
  <si>
    <t>1.3.</t>
  </si>
  <si>
    <t>Działenie 6.3: Edukacja ogólnokształcaca</t>
  </si>
  <si>
    <t>Raźnym Krokiem Ku Przyszłości</t>
  </si>
  <si>
    <t>2026r.</t>
  </si>
  <si>
    <t xml:space="preserve">Ogółem </t>
  </si>
  <si>
    <t xml:space="preserve">Wydatki budżetu na programy, projekty lub zadania finansowane z udziałem środków, o których mowa w art. 5 ust. 1 pkt 2 i 3 Ustawy o finansach publicznych na rok 2025 </t>
  </si>
  <si>
    <t>2025 r.</t>
  </si>
  <si>
    <t>Wydatki bieżące razem za 2025 rok:</t>
  </si>
  <si>
    <t xml:space="preserve">do Uchwały Nr </t>
  </si>
  <si>
    <t xml:space="preserve">z dnia 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</si>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</sst>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indexed="9"/>
        <bgColor indexed="26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/>
    <xf numFmtId="0" fontId="5" fillId="2" borderId="2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" fillId="3" borderId="17" xfId="1" applyFont="1" applyFill="1" applyBorder="1" applyAlignment="1">
      <alignment horizontal="center"/>
    </xf>
    <xf numFmtId="4" fontId="4" fillId="3" borderId="17" xfId="1" applyNumberFormat="1" applyFont="1" applyFill="1" applyBorder="1" applyAlignment="1">
      <alignment horizontal="right" vertical="center"/>
    </xf>
    <xf numFmtId="0" fontId="2" fillId="0" borderId="18" xfId="1" applyFont="1" applyBorder="1" applyAlignment="1">
      <alignment horizontal="left" vertical="center"/>
    </xf>
    <xf numFmtId="0" fontId="2" fillId="4" borderId="18" xfId="1" applyFont="1" applyFill="1" applyBorder="1" applyAlignment="1">
      <alignment horizontal="left" vertical="center"/>
    </xf>
    <xf numFmtId="0" fontId="2" fillId="4" borderId="18" xfId="1" applyFont="1" applyFill="1" applyBorder="1" applyAlignment="1">
      <alignment horizontal="center" vertical="center"/>
    </xf>
    <xf numFmtId="0" fontId="4" fillId="5" borderId="18" xfId="1" applyFont="1" applyFill="1" applyBorder="1" applyAlignment="1">
      <alignment horizontal="center" vertical="center"/>
    </xf>
    <xf numFmtId="4" fontId="4" fillId="4" borderId="18" xfId="1" applyNumberFormat="1" applyFont="1" applyFill="1" applyBorder="1" applyAlignment="1">
      <alignment horizontal="right" vertical="center"/>
    </xf>
    <xf numFmtId="0" fontId="2" fillId="0" borderId="18" xfId="1" applyFont="1" applyBorder="1" applyAlignment="1">
      <alignment horizontal="right" vertical="center"/>
    </xf>
    <xf numFmtId="0" fontId="2" fillId="6" borderId="18" xfId="1" applyFont="1" applyFill="1" applyBorder="1" applyAlignment="1">
      <alignment horizontal="center" vertical="center" wrapText="1"/>
    </xf>
    <xf numFmtId="4" fontId="2" fillId="0" borderId="18" xfId="1" applyNumberFormat="1" applyFont="1" applyBorder="1" applyAlignment="1">
      <alignment horizontal="right" vertical="center"/>
    </xf>
    <xf numFmtId="0" fontId="2" fillId="0" borderId="29" xfId="1" applyFont="1" applyBorder="1" applyAlignment="1">
      <alignment horizontal="left" vertical="center"/>
    </xf>
    <xf numFmtId="0" fontId="2" fillId="0" borderId="29" xfId="1" applyFont="1" applyBorder="1" applyAlignment="1">
      <alignment horizontal="right" vertical="center"/>
    </xf>
    <xf numFmtId="4" fontId="2" fillId="0" borderId="29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left" vertical="center"/>
    </xf>
    <xf numFmtId="0" fontId="4" fillId="3" borderId="35" xfId="1" applyFont="1" applyFill="1" applyBorder="1" applyAlignment="1">
      <alignment horizontal="center" vertical="center"/>
    </xf>
    <xf numFmtId="4" fontId="4" fillId="3" borderId="14" xfId="1" applyNumberFormat="1" applyFont="1" applyFill="1" applyBorder="1" applyAlignment="1">
      <alignment horizontal="right" vertical="center"/>
    </xf>
    <xf numFmtId="4" fontId="4" fillId="3" borderId="36" xfId="1" applyNumberFormat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20" xfId="1" applyFont="1" applyBorder="1"/>
    <xf numFmtId="0" fontId="4" fillId="3" borderId="17" xfId="1" applyFont="1" applyFill="1" applyBorder="1" applyAlignment="1">
      <alignment horizontal="center" wrapText="1"/>
    </xf>
    <xf numFmtId="0" fontId="4" fillId="3" borderId="25" xfId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49" fontId="2" fillId="0" borderId="30" xfId="1" applyNumberFormat="1" applyFont="1" applyBorder="1" applyAlignment="1">
      <alignment horizontal="right" vertical="center"/>
    </xf>
    <xf numFmtId="49" fontId="2" fillId="0" borderId="22" xfId="1" applyNumberFormat="1" applyFon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2" fillId="0" borderId="32" xfId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/>
    </xf>
    <xf numFmtId="49" fontId="2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ny" xfId="0" builtinId="0"/>
    <cellStyle name="Normalny_zal_Szczecin" xfId="1" xr:uid="{A902B6E8-5610-4652-9750-570BEB3EB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C038B-54D4-4BBC-8C83-A6ED0CAEC340}">
  <dimension ref="A1:P37"/>
  <sheetViews>
    <sheetView tabSelected="1" workbookViewId="0">
      <selection activeCell="N1" sqref="N1:P1"/>
    </sheetView>
  </sheetViews>
  <sheetFormatPr defaultRowHeight="14.4" x14ac:dyDescent="0.3"/>
  <cols>
    <col min="1" max="1" width="4.6640625" customWidth="1"/>
    <col min="2" max="2" width="12" customWidth="1"/>
    <col min="5" max="5" width="9.109375" bestFit="1" customWidth="1"/>
  </cols>
  <sheetData>
    <row r="1" spans="1:16" ht="12.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7" t="s">
        <v>50</v>
      </c>
      <c r="O1" s="68"/>
      <c r="P1" s="68"/>
    </row>
    <row r="2" spans="1:16" ht="12.6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9" t="s">
        <v>48</v>
      </c>
      <c r="O2" s="69"/>
      <c r="P2" s="69"/>
    </row>
    <row r="3" spans="1:16" ht="12.6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7" t="s">
        <v>0</v>
      </c>
      <c r="O3" s="68"/>
      <c r="P3" s="68"/>
    </row>
    <row r="4" spans="1:16" ht="12.6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67" t="s">
        <v>49</v>
      </c>
      <c r="O4" s="68"/>
      <c r="P4" s="68"/>
    </row>
    <row r="5" spans="1:16" ht="25.8" customHeight="1" x14ac:dyDescent="0.3">
      <c r="A5" s="70" t="s">
        <v>45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x14ac:dyDescent="0.3">
      <c r="A6" s="42" t="s">
        <v>1</v>
      </c>
      <c r="B6" s="42" t="s">
        <v>2</v>
      </c>
      <c r="C6" s="45" t="s">
        <v>3</v>
      </c>
      <c r="D6" s="45" t="s">
        <v>4</v>
      </c>
      <c r="E6" s="45" t="s">
        <v>5</v>
      </c>
      <c r="F6" s="53" t="s">
        <v>6</v>
      </c>
      <c r="G6" s="54"/>
      <c r="H6" s="55" t="s">
        <v>7</v>
      </c>
      <c r="I6" s="56"/>
      <c r="J6" s="56"/>
      <c r="K6" s="56"/>
      <c r="L6" s="56"/>
      <c r="M6" s="56"/>
      <c r="N6" s="56"/>
      <c r="O6" s="56"/>
      <c r="P6" s="57"/>
    </row>
    <row r="7" spans="1:16" x14ac:dyDescent="0.3">
      <c r="A7" s="43"/>
      <c r="B7" s="43"/>
      <c r="C7" s="46"/>
      <c r="D7" s="46"/>
      <c r="E7" s="46"/>
      <c r="F7" s="45" t="s">
        <v>8</v>
      </c>
      <c r="G7" s="45" t="s">
        <v>9</v>
      </c>
      <c r="H7" s="58" t="s">
        <v>46</v>
      </c>
      <c r="I7" s="59"/>
      <c r="J7" s="59"/>
      <c r="K7" s="59"/>
      <c r="L7" s="59"/>
      <c r="M7" s="59"/>
      <c r="N7" s="59"/>
      <c r="O7" s="59"/>
      <c r="P7" s="60"/>
    </row>
    <row r="8" spans="1:16" x14ac:dyDescent="0.3">
      <c r="A8" s="43"/>
      <c r="B8" s="43"/>
      <c r="C8" s="46"/>
      <c r="D8" s="46"/>
      <c r="E8" s="46"/>
      <c r="F8" s="46"/>
      <c r="G8" s="46"/>
      <c r="H8" s="45" t="s">
        <v>10</v>
      </c>
      <c r="I8" s="54" t="s">
        <v>11</v>
      </c>
      <c r="J8" s="61"/>
      <c r="K8" s="61"/>
      <c r="L8" s="61"/>
      <c r="M8" s="61"/>
      <c r="N8" s="61"/>
      <c r="O8" s="61"/>
      <c r="P8" s="62"/>
    </row>
    <row r="9" spans="1:16" x14ac:dyDescent="0.3">
      <c r="A9" s="43"/>
      <c r="B9" s="43"/>
      <c r="C9" s="46"/>
      <c r="D9" s="46"/>
      <c r="E9" s="46"/>
      <c r="F9" s="46"/>
      <c r="G9" s="46"/>
      <c r="H9" s="46"/>
      <c r="I9" s="54" t="s">
        <v>12</v>
      </c>
      <c r="J9" s="61"/>
      <c r="K9" s="61"/>
      <c r="L9" s="63"/>
      <c r="M9" s="54" t="s">
        <v>13</v>
      </c>
      <c r="N9" s="61"/>
      <c r="O9" s="61"/>
      <c r="P9" s="62"/>
    </row>
    <row r="10" spans="1:16" x14ac:dyDescent="0.3">
      <c r="A10" s="43"/>
      <c r="B10" s="43"/>
      <c r="C10" s="46"/>
      <c r="D10" s="46"/>
      <c r="E10" s="46"/>
      <c r="F10" s="46"/>
      <c r="G10" s="46"/>
      <c r="H10" s="46"/>
      <c r="I10" s="45" t="s">
        <v>14</v>
      </c>
      <c r="J10" s="54" t="s">
        <v>15</v>
      </c>
      <c r="K10" s="61"/>
      <c r="L10" s="63"/>
      <c r="M10" s="45" t="s">
        <v>16</v>
      </c>
      <c r="N10" s="64"/>
      <c r="O10" s="65"/>
      <c r="P10" s="66"/>
    </row>
    <row r="11" spans="1:16" ht="19.2" x14ac:dyDescent="0.3">
      <c r="A11" s="44"/>
      <c r="B11" s="44"/>
      <c r="C11" s="47"/>
      <c r="D11" s="47"/>
      <c r="E11" s="47"/>
      <c r="F11" s="47"/>
      <c r="G11" s="47"/>
      <c r="H11" s="47"/>
      <c r="I11" s="47"/>
      <c r="J11" s="2" t="s">
        <v>17</v>
      </c>
      <c r="K11" s="2" t="s">
        <v>18</v>
      </c>
      <c r="L11" s="2" t="s">
        <v>19</v>
      </c>
      <c r="M11" s="47"/>
      <c r="N11" s="2" t="s">
        <v>17</v>
      </c>
      <c r="O11" s="2" t="s">
        <v>18</v>
      </c>
      <c r="P11" s="3" t="s">
        <v>20</v>
      </c>
    </row>
    <row r="12" spans="1:16" x14ac:dyDescent="0.3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  <c r="K12" s="4">
        <v>11</v>
      </c>
      <c r="L12" s="4">
        <v>12</v>
      </c>
      <c r="M12" s="4">
        <v>13</v>
      </c>
      <c r="N12" s="4">
        <v>14</v>
      </c>
      <c r="O12" s="4">
        <v>15</v>
      </c>
      <c r="P12" s="5">
        <v>16</v>
      </c>
    </row>
    <row r="13" spans="1:16" ht="31.8" x14ac:dyDescent="0.3">
      <c r="A13" s="6">
        <v>1</v>
      </c>
      <c r="B13" s="25" t="s">
        <v>47</v>
      </c>
      <c r="C13" s="48" t="s">
        <v>21</v>
      </c>
      <c r="D13" s="48"/>
      <c r="E13" s="7">
        <f>E20+E27+E34</f>
        <v>986219.13</v>
      </c>
      <c r="F13" s="7">
        <f t="shared" ref="F13:P13" si="0">F20+F27+F34</f>
        <v>111266.48000000001</v>
      </c>
      <c r="G13" s="7">
        <f t="shared" si="0"/>
        <v>874952.65000000014</v>
      </c>
      <c r="H13" s="7">
        <f t="shared" si="0"/>
        <v>986219.13</v>
      </c>
      <c r="I13" s="7">
        <f t="shared" si="0"/>
        <v>111266.48000000001</v>
      </c>
      <c r="J13" s="7">
        <f t="shared" si="0"/>
        <v>0</v>
      </c>
      <c r="K13" s="7">
        <f t="shared" si="0"/>
        <v>0</v>
      </c>
      <c r="L13" s="7">
        <f t="shared" si="0"/>
        <v>111266.48000000001</v>
      </c>
      <c r="M13" s="7">
        <f t="shared" si="0"/>
        <v>874952.65000000014</v>
      </c>
      <c r="N13" s="7">
        <f t="shared" si="0"/>
        <v>0</v>
      </c>
      <c r="O13" s="7">
        <f t="shared" si="0"/>
        <v>0</v>
      </c>
      <c r="P13" s="7">
        <f t="shared" si="0"/>
        <v>874952.65000000014</v>
      </c>
    </row>
    <row r="14" spans="1:16" x14ac:dyDescent="0.3">
      <c r="A14" s="49" t="s">
        <v>22</v>
      </c>
      <c r="B14" s="8" t="s">
        <v>23</v>
      </c>
      <c r="C14" s="50" t="s">
        <v>24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</row>
    <row r="15" spans="1:16" x14ac:dyDescent="0.3">
      <c r="A15" s="30"/>
      <c r="B15" s="8" t="s">
        <v>25</v>
      </c>
      <c r="C15" s="35" t="s">
        <v>26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</row>
    <row r="16" spans="1:16" x14ac:dyDescent="0.3">
      <c r="A16" s="30"/>
      <c r="B16" s="8" t="s">
        <v>27</v>
      </c>
      <c r="C16" s="35" t="s">
        <v>28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</row>
    <row r="17" spans="1:16" x14ac:dyDescent="0.3">
      <c r="A17" s="30"/>
      <c r="B17" s="8" t="s">
        <v>29</v>
      </c>
      <c r="C17" s="38" t="s">
        <v>30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</row>
    <row r="18" spans="1:16" x14ac:dyDescent="0.3">
      <c r="A18" s="30"/>
      <c r="B18" s="9" t="s">
        <v>31</v>
      </c>
      <c r="C18" s="10" t="s">
        <v>21</v>
      </c>
      <c r="D18" s="11">
        <v>75095</v>
      </c>
      <c r="E18" s="12">
        <f>E19+E20</f>
        <v>279200</v>
      </c>
      <c r="F18" s="12">
        <f>F19+F20</f>
        <v>53048</v>
      </c>
      <c r="G18" s="12">
        <f>G19+G20</f>
        <v>226152</v>
      </c>
      <c r="H18" s="12">
        <f>H19+H20</f>
        <v>279200</v>
      </c>
      <c r="I18" s="12">
        <f t="shared" ref="I18:P18" si="1">I19+I20</f>
        <v>53048</v>
      </c>
      <c r="J18" s="12">
        <f t="shared" si="1"/>
        <v>0</v>
      </c>
      <c r="K18" s="12">
        <f t="shared" si="1"/>
        <v>0</v>
      </c>
      <c r="L18" s="12">
        <f t="shared" si="1"/>
        <v>53048</v>
      </c>
      <c r="M18" s="12">
        <f t="shared" si="1"/>
        <v>226152</v>
      </c>
      <c r="N18" s="12">
        <f t="shared" si="1"/>
        <v>0</v>
      </c>
      <c r="O18" s="12">
        <f t="shared" si="1"/>
        <v>0</v>
      </c>
      <c r="P18" s="12">
        <f t="shared" si="1"/>
        <v>226152</v>
      </c>
    </row>
    <row r="19" spans="1:16" ht="20.399999999999999" x14ac:dyDescent="0.3">
      <c r="A19" s="30"/>
      <c r="B19" s="8" t="s">
        <v>32</v>
      </c>
      <c r="C19" s="13"/>
      <c r="D19" s="14" t="s">
        <v>33</v>
      </c>
      <c r="E19" s="15">
        <v>86500</v>
      </c>
      <c r="F19" s="15">
        <v>16435</v>
      </c>
      <c r="G19" s="15">
        <v>70065</v>
      </c>
      <c r="H19" s="15">
        <f>F19+G19</f>
        <v>86500</v>
      </c>
      <c r="I19" s="15">
        <f>F19</f>
        <v>16435</v>
      </c>
      <c r="J19" s="15">
        <v>0</v>
      </c>
      <c r="K19" s="15">
        <v>0</v>
      </c>
      <c r="L19" s="15">
        <f>I19</f>
        <v>16435</v>
      </c>
      <c r="M19" s="15">
        <f>G19</f>
        <v>70065</v>
      </c>
      <c r="N19" s="15">
        <v>0</v>
      </c>
      <c r="O19" s="15">
        <v>0</v>
      </c>
      <c r="P19" s="15">
        <f>M19</f>
        <v>70065</v>
      </c>
    </row>
    <row r="20" spans="1:16" ht="15" thickBot="1" x14ac:dyDescent="0.35">
      <c r="A20" s="31"/>
      <c r="B20" s="16" t="s">
        <v>34</v>
      </c>
      <c r="C20" s="17"/>
      <c r="D20" s="17"/>
      <c r="E20" s="18">
        <v>192700</v>
      </c>
      <c r="F20" s="18">
        <v>36613</v>
      </c>
      <c r="G20" s="18">
        <v>156087</v>
      </c>
      <c r="H20" s="18">
        <f>E20</f>
        <v>192700</v>
      </c>
      <c r="I20" s="18">
        <f>F20</f>
        <v>36613</v>
      </c>
      <c r="J20" s="18">
        <v>0</v>
      </c>
      <c r="K20" s="18">
        <v>0</v>
      </c>
      <c r="L20" s="18">
        <f>I20</f>
        <v>36613</v>
      </c>
      <c r="M20" s="15">
        <f>G20</f>
        <v>156087</v>
      </c>
      <c r="N20" s="18">
        <v>0</v>
      </c>
      <c r="O20" s="18">
        <v>0</v>
      </c>
      <c r="P20" s="15">
        <f>M20</f>
        <v>156087</v>
      </c>
    </row>
    <row r="21" spans="1:16" x14ac:dyDescent="0.3">
      <c r="A21" s="29" t="s">
        <v>35</v>
      </c>
      <c r="B21" s="19" t="s">
        <v>23</v>
      </c>
      <c r="C21" s="32" t="s">
        <v>36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/>
    </row>
    <row r="22" spans="1:16" x14ac:dyDescent="0.3">
      <c r="A22" s="30"/>
      <c r="B22" s="8" t="s">
        <v>25</v>
      </c>
      <c r="C22" s="35" t="s">
        <v>37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</row>
    <row r="23" spans="1:16" x14ac:dyDescent="0.3">
      <c r="A23" s="30"/>
      <c r="B23" s="8" t="s">
        <v>27</v>
      </c>
      <c r="C23" s="35" t="s">
        <v>38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</row>
    <row r="24" spans="1:16" x14ac:dyDescent="0.3">
      <c r="A24" s="30"/>
      <c r="B24" s="8" t="s">
        <v>29</v>
      </c>
      <c r="C24" s="38" t="s">
        <v>39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0"/>
    </row>
    <row r="25" spans="1:16" x14ac:dyDescent="0.3">
      <c r="A25" s="30"/>
      <c r="B25" s="9" t="s">
        <v>31</v>
      </c>
      <c r="C25" s="10" t="s">
        <v>21</v>
      </c>
      <c r="D25" s="11">
        <v>80195</v>
      </c>
      <c r="E25" s="12">
        <f>E26+E27</f>
        <v>474625</v>
      </c>
      <c r="F25" s="12">
        <f>F26+F27</f>
        <v>52068.76</v>
      </c>
      <c r="G25" s="12">
        <f>G26+G27</f>
        <v>422556.24</v>
      </c>
      <c r="H25" s="12">
        <f>H26+H27</f>
        <v>474625</v>
      </c>
      <c r="I25" s="12">
        <f>I26+I27</f>
        <v>52068.76</v>
      </c>
      <c r="J25" s="12">
        <v>0</v>
      </c>
      <c r="K25" s="12">
        <v>0</v>
      </c>
      <c r="L25" s="12">
        <f>L26+L27</f>
        <v>52068.76</v>
      </c>
      <c r="M25" s="12">
        <f>M26+M27</f>
        <v>422556.24</v>
      </c>
      <c r="N25" s="12">
        <v>0</v>
      </c>
      <c r="O25" s="12">
        <v>0</v>
      </c>
      <c r="P25" s="12">
        <f>P26+P27</f>
        <v>422556.24</v>
      </c>
    </row>
    <row r="26" spans="1:16" x14ac:dyDescent="0.3">
      <c r="A26" s="30"/>
      <c r="B26" s="8" t="s">
        <v>32</v>
      </c>
      <c r="C26" s="13"/>
      <c r="D26" s="14"/>
      <c r="E26" s="15">
        <v>18175.37</v>
      </c>
      <c r="F26" s="15">
        <v>1911.69</v>
      </c>
      <c r="G26" s="15">
        <v>16263.68</v>
      </c>
      <c r="H26" s="15">
        <f>E26</f>
        <v>18175.37</v>
      </c>
      <c r="I26" s="15">
        <f>F26</f>
        <v>1911.69</v>
      </c>
      <c r="J26" s="15">
        <v>0</v>
      </c>
      <c r="K26" s="15">
        <v>0</v>
      </c>
      <c r="L26" s="15">
        <f>I26</f>
        <v>1911.69</v>
      </c>
      <c r="M26" s="15">
        <f>G26</f>
        <v>16263.68</v>
      </c>
      <c r="N26" s="15">
        <v>0</v>
      </c>
      <c r="O26" s="15">
        <v>0</v>
      </c>
      <c r="P26" s="15">
        <f>M26</f>
        <v>16263.68</v>
      </c>
    </row>
    <row r="27" spans="1:16" ht="15" thickBot="1" x14ac:dyDescent="0.35">
      <c r="A27" s="31"/>
      <c r="B27" s="16" t="s">
        <v>34</v>
      </c>
      <c r="C27" s="17"/>
      <c r="D27" s="17"/>
      <c r="E27" s="18">
        <v>456449.63</v>
      </c>
      <c r="F27" s="18">
        <v>50157.07</v>
      </c>
      <c r="G27" s="18">
        <v>406292.56</v>
      </c>
      <c r="H27" s="18">
        <f>E27</f>
        <v>456449.63</v>
      </c>
      <c r="I27" s="15">
        <f>F27</f>
        <v>50157.07</v>
      </c>
      <c r="J27" s="18">
        <v>0</v>
      </c>
      <c r="K27" s="18">
        <v>0</v>
      </c>
      <c r="L27" s="15">
        <f>I27</f>
        <v>50157.07</v>
      </c>
      <c r="M27" s="15">
        <f>G27</f>
        <v>406292.56</v>
      </c>
      <c r="N27" s="18">
        <v>0</v>
      </c>
      <c r="O27" s="18">
        <v>0</v>
      </c>
      <c r="P27" s="18">
        <f>M27</f>
        <v>406292.56</v>
      </c>
    </row>
    <row r="28" spans="1:16" x14ac:dyDescent="0.3">
      <c r="A28" s="29" t="s">
        <v>40</v>
      </c>
      <c r="B28" s="19" t="s">
        <v>23</v>
      </c>
      <c r="C28" s="32" t="s">
        <v>36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</row>
    <row r="29" spans="1:16" x14ac:dyDescent="0.3">
      <c r="A29" s="30"/>
      <c r="B29" s="8" t="s">
        <v>25</v>
      </c>
      <c r="C29" s="35" t="s">
        <v>37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7"/>
    </row>
    <row r="30" spans="1:16" x14ac:dyDescent="0.3">
      <c r="A30" s="30"/>
      <c r="B30" s="8" t="s">
        <v>27</v>
      </c>
      <c r="C30" s="35" t="s">
        <v>41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</row>
    <row r="31" spans="1:16" x14ac:dyDescent="0.3">
      <c r="A31" s="30"/>
      <c r="B31" s="8" t="s">
        <v>29</v>
      </c>
      <c r="C31" s="38" t="s">
        <v>42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/>
    </row>
    <row r="32" spans="1:16" x14ac:dyDescent="0.3">
      <c r="A32" s="30"/>
      <c r="B32" s="9" t="s">
        <v>31</v>
      </c>
      <c r="C32" s="10" t="s">
        <v>21</v>
      </c>
      <c r="D32" s="11">
        <v>80195</v>
      </c>
      <c r="E32" s="12">
        <f>E33+E34+E35</f>
        <v>460221.48</v>
      </c>
      <c r="F32" s="12">
        <f t="shared" ref="F32:P32" si="2">F33+F34+F35</f>
        <v>35773.409999999996</v>
      </c>
      <c r="G32" s="12">
        <f t="shared" si="2"/>
        <v>424448.07</v>
      </c>
      <c r="H32" s="12">
        <f t="shared" si="2"/>
        <v>460221.48</v>
      </c>
      <c r="I32" s="12">
        <f t="shared" si="2"/>
        <v>35773.409999999996</v>
      </c>
      <c r="J32" s="12">
        <f t="shared" si="2"/>
        <v>0</v>
      </c>
      <c r="K32" s="12">
        <f t="shared" si="2"/>
        <v>0</v>
      </c>
      <c r="L32" s="12">
        <f t="shared" si="2"/>
        <v>35773.409999999996</v>
      </c>
      <c r="M32" s="12">
        <f t="shared" si="2"/>
        <v>424448.07</v>
      </c>
      <c r="N32" s="12">
        <f t="shared" si="2"/>
        <v>0</v>
      </c>
      <c r="O32" s="12">
        <f t="shared" si="2"/>
        <v>0</v>
      </c>
      <c r="P32" s="12">
        <f t="shared" si="2"/>
        <v>424448.07</v>
      </c>
    </row>
    <row r="33" spans="1:16" x14ac:dyDescent="0.3">
      <c r="A33" s="30"/>
      <c r="B33" s="8" t="s">
        <v>32</v>
      </c>
      <c r="C33" s="13"/>
      <c r="D33" s="14"/>
      <c r="E33" s="15">
        <v>24130.5</v>
      </c>
      <c r="F33" s="15">
        <v>5857.89</v>
      </c>
      <c r="G33" s="15">
        <v>18272.61</v>
      </c>
      <c r="H33" s="15">
        <f>E33</f>
        <v>24130.5</v>
      </c>
      <c r="I33" s="15">
        <f>F33</f>
        <v>5857.89</v>
      </c>
      <c r="J33" s="15">
        <v>0</v>
      </c>
      <c r="K33" s="15">
        <v>0</v>
      </c>
      <c r="L33" s="15">
        <f>I33</f>
        <v>5857.89</v>
      </c>
      <c r="M33" s="15">
        <f>G33</f>
        <v>18272.61</v>
      </c>
      <c r="N33" s="15">
        <v>0</v>
      </c>
      <c r="O33" s="15">
        <v>0</v>
      </c>
      <c r="P33" s="15">
        <f>M33</f>
        <v>18272.61</v>
      </c>
    </row>
    <row r="34" spans="1:16" x14ac:dyDescent="0.3">
      <c r="A34" s="41"/>
      <c r="B34" s="8" t="s">
        <v>34</v>
      </c>
      <c r="C34" s="13"/>
      <c r="D34" s="13"/>
      <c r="E34" s="15">
        <v>337069.5</v>
      </c>
      <c r="F34" s="15">
        <v>24496.41</v>
      </c>
      <c r="G34" s="15">
        <v>312573.09000000003</v>
      </c>
      <c r="H34" s="15">
        <f>E34</f>
        <v>337069.5</v>
      </c>
      <c r="I34" s="15">
        <f>F34</f>
        <v>24496.41</v>
      </c>
      <c r="J34" s="15">
        <v>0</v>
      </c>
      <c r="K34" s="15">
        <v>0</v>
      </c>
      <c r="L34" s="15">
        <f>I34</f>
        <v>24496.41</v>
      </c>
      <c r="M34" s="15">
        <f>G34</f>
        <v>312573.09000000003</v>
      </c>
      <c r="N34" s="15">
        <v>0</v>
      </c>
      <c r="O34" s="15">
        <v>0</v>
      </c>
      <c r="P34" s="15">
        <f>M34</f>
        <v>312573.09000000003</v>
      </c>
    </row>
    <row r="35" spans="1:16" ht="15" thickBot="1" x14ac:dyDescent="0.35">
      <c r="A35" s="31"/>
      <c r="B35" s="16" t="s">
        <v>43</v>
      </c>
      <c r="C35" s="17"/>
      <c r="D35" s="17"/>
      <c r="E35" s="18">
        <v>99021.48</v>
      </c>
      <c r="F35" s="18">
        <v>5419.11</v>
      </c>
      <c r="G35" s="18">
        <v>93602.37</v>
      </c>
      <c r="H35" s="18">
        <v>99021.48</v>
      </c>
      <c r="I35" s="18">
        <v>5419.11</v>
      </c>
      <c r="J35" s="18">
        <v>0</v>
      </c>
      <c r="K35" s="18">
        <v>0</v>
      </c>
      <c r="L35" s="18">
        <v>5419.11</v>
      </c>
      <c r="M35" s="18">
        <v>93602.37</v>
      </c>
      <c r="N35" s="18">
        <v>0</v>
      </c>
      <c r="O35" s="18">
        <v>0</v>
      </c>
      <c r="P35" s="18">
        <v>93602.37</v>
      </c>
    </row>
    <row r="36" spans="1:16" x14ac:dyDescent="0.3">
      <c r="A36" s="26" t="s">
        <v>44</v>
      </c>
      <c r="B36" s="27"/>
      <c r="C36" s="28"/>
      <c r="D36" s="20" t="s">
        <v>21</v>
      </c>
      <c r="E36" s="21">
        <f>E18+E25+E32</f>
        <v>1214046.48</v>
      </c>
      <c r="F36" s="21">
        <f t="shared" ref="F36:P36" si="3">F18+F25+F32</f>
        <v>140890.17000000001</v>
      </c>
      <c r="G36" s="21">
        <f t="shared" si="3"/>
        <v>1073156.31</v>
      </c>
      <c r="H36" s="21">
        <f t="shared" si="3"/>
        <v>1214046.48</v>
      </c>
      <c r="I36" s="21">
        <f t="shared" si="3"/>
        <v>140890.17000000001</v>
      </c>
      <c r="J36" s="21">
        <f t="shared" si="3"/>
        <v>0</v>
      </c>
      <c r="K36" s="21">
        <f t="shared" si="3"/>
        <v>0</v>
      </c>
      <c r="L36" s="21">
        <f t="shared" si="3"/>
        <v>140890.17000000001</v>
      </c>
      <c r="M36" s="21">
        <f t="shared" si="3"/>
        <v>1073156.31</v>
      </c>
      <c r="N36" s="21">
        <f t="shared" si="3"/>
        <v>0</v>
      </c>
      <c r="O36" s="21">
        <f t="shared" si="3"/>
        <v>0</v>
      </c>
      <c r="P36" s="22">
        <f t="shared" si="3"/>
        <v>1073156.31</v>
      </c>
    </row>
    <row r="37" spans="1:16" x14ac:dyDescent="0.3">
      <c r="A37" s="23"/>
      <c r="B37" s="23"/>
      <c r="C37" s="23"/>
      <c r="D37" s="23"/>
      <c r="E37" s="23"/>
      <c r="F37" s="1"/>
      <c r="G37" s="1"/>
      <c r="H37" s="1"/>
      <c r="I37" s="1"/>
      <c r="J37" s="1"/>
      <c r="K37" s="1"/>
      <c r="L37" s="1"/>
      <c r="M37" s="1"/>
      <c r="N37" s="1"/>
      <c r="O37" s="1"/>
      <c r="P37" s="24"/>
    </row>
  </sheetData>
  <mergeCells count="40">
    <mergeCell ref="N1:P1"/>
    <mergeCell ref="N2:P2"/>
    <mergeCell ref="N3:P3"/>
    <mergeCell ref="N4:P4"/>
    <mergeCell ref="A5:P5"/>
    <mergeCell ref="F6:G6"/>
    <mergeCell ref="H6:P6"/>
    <mergeCell ref="F7:F11"/>
    <mergeCell ref="G7:G11"/>
    <mergeCell ref="H7:P7"/>
    <mergeCell ref="H8:H11"/>
    <mergeCell ref="I8:P8"/>
    <mergeCell ref="I9:L9"/>
    <mergeCell ref="M9:P9"/>
    <mergeCell ref="I10:I11"/>
    <mergeCell ref="J10:L10"/>
    <mergeCell ref="M10:M11"/>
    <mergeCell ref="N10:P10"/>
    <mergeCell ref="C13:D13"/>
    <mergeCell ref="A14:A20"/>
    <mergeCell ref="C14:P14"/>
    <mergeCell ref="C15:P15"/>
    <mergeCell ref="C16:P16"/>
    <mergeCell ref="C17:P17"/>
    <mergeCell ref="A6:A11"/>
    <mergeCell ref="B6:B11"/>
    <mergeCell ref="C6:C11"/>
    <mergeCell ref="D6:D11"/>
    <mergeCell ref="E6:E11"/>
    <mergeCell ref="A36:C36"/>
    <mergeCell ref="A21:A27"/>
    <mergeCell ref="C21:P21"/>
    <mergeCell ref="C22:P22"/>
    <mergeCell ref="C23:P23"/>
    <mergeCell ref="C24:P24"/>
    <mergeCell ref="A28:A35"/>
    <mergeCell ref="C28:P28"/>
    <mergeCell ref="C29:P29"/>
    <mergeCell ref="C30:P30"/>
    <mergeCell ref="C31:P31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KSI3</dc:creator>
  <cp:lastModifiedBy>user</cp:lastModifiedBy>
  <cp:lastPrinted>2025-01-24T09:53:05Z</cp:lastPrinted>
  <dcterms:created xsi:type="dcterms:W3CDTF">2024-10-24T06:38:39Z</dcterms:created>
  <dcterms:modified xsi:type="dcterms:W3CDTF">2025-01-24T10:37:17Z</dcterms:modified>
</cp:coreProperties>
</file>