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\Desktop\2025 ROK\KONIEC ROKU\załaczniki za 2025 rok\"/>
    </mc:Choice>
  </mc:AlternateContent>
  <xr:revisionPtr revIDLastSave="0" documentId="13_ncr:1_{F2A78240-1401-42FC-ACBE-1BB5F93E2992}" xr6:coauthVersionLast="47" xr6:coauthVersionMax="47" xr10:uidLastSave="{00000000-0000-0000-0000-000000000000}"/>
  <bookViews>
    <workbookView xWindow="-108" yWindow="-108" windowWidth="23256" windowHeight="12456" xr2:uid="{E2F67CE7-8667-4937-850C-119F2027CD29}"/>
  </bookViews>
  <sheets>
    <sheet name="8" sheetId="2" r:id="rId1"/>
    <sheet name="Arkusz1" sheetId="6" state="hidden" r:id="rId2"/>
  </sheets>
  <definedNames>
    <definedName name="_Hlk70503639" localSheetId="0">'8'!#REF!</definedName>
  </definedNames>
  <calcPr calcId="191029"/>
</workbook>
</file>

<file path=xl/calcChain.xml><?xml version="1.0" encoding="utf-8"?>
<calcChain xmlns="http://schemas.openxmlformats.org/spreadsheetml/2006/main">
  <c r="K16" i="2" l="1"/>
  <c r="J16" i="2"/>
  <c r="I16" i="2"/>
  <c r="K25" i="2"/>
  <c r="J25" i="2"/>
  <c r="I25" i="2"/>
  <c r="L24" i="2"/>
  <c r="L23" i="2"/>
  <c r="L22" i="2"/>
  <c r="L21" i="2"/>
  <c r="L20" i="2"/>
  <c r="L19" i="2"/>
  <c r="L18" i="2"/>
  <c r="L15" i="2"/>
  <c r="L14" i="2"/>
  <c r="L13" i="2"/>
  <c r="L12" i="2"/>
  <c r="L11" i="2"/>
  <c r="H16" i="2"/>
  <c r="L16" i="2" l="1"/>
  <c r="L25" i="2"/>
</calcChain>
</file>

<file path=xl/sharedStrings.xml><?xml version="1.0" encoding="utf-8"?>
<sst xmlns="http://schemas.openxmlformats.org/spreadsheetml/2006/main" count="65" uniqueCount="50">
  <si>
    <t>Dział</t>
  </si>
  <si>
    <t>§*</t>
  </si>
  <si>
    <t>Lp.</t>
  </si>
  <si>
    <t>Rozdział</t>
  </si>
  <si>
    <t>Nazwa zadania/podmiotu</t>
  </si>
  <si>
    <t>Zakres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</si>
  <si>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</si>
  <si>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</si>
  <si>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</si>
  <si>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</si>
  <si>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</si>
  <si>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Dofinansowanie działalności statutowej</t>
  </si>
  <si>
    <t>Ogółem</t>
  </si>
  <si>
    <t>x</t>
  </si>
  <si>
    <t>Dotacje dla podmiotów niezaliczanych do sektora finansów publicznych</t>
  </si>
  <si>
    <t>-</t>
  </si>
  <si>
    <t>1.</t>
  </si>
  <si>
    <t>2.</t>
  </si>
  <si>
    <t>3.</t>
  </si>
  <si>
    <t>4.</t>
  </si>
  <si>
    <t xml:space="preserve">   </t>
  </si>
  <si>
    <t>Prowadzenie Szkoły Podstawowej                    w Mazurach</t>
  </si>
  <si>
    <t>5.</t>
  </si>
  <si>
    <t xml:space="preserve">                                                             </t>
  </si>
  <si>
    <t xml:space="preserve">                 </t>
  </si>
  <si>
    <t xml:space="preserve">Wsparcie organizacji pozarządowych w formie dofinansowania działalności Centrum Wspierania Organizacji Pozarządowych </t>
  </si>
  <si>
    <t>Działalność związana z aktywizacją seniorów poprzez uczestnictwo w różnych formach działalności kulturalnej, edukacyjnej i rekreacyjnej</t>
  </si>
  <si>
    <t>Gminny Ośrodek Kultury  
w Świętajnie</t>
  </si>
  <si>
    <t>Gminna Biblioteka Publiczna 
w Świętajnie</t>
  </si>
  <si>
    <t>Organizacja publicznego transportu zbiorowego</t>
  </si>
  <si>
    <t>Gmina Kowale Oleckie</t>
  </si>
  <si>
    <t>6.</t>
  </si>
  <si>
    <t>Starostwo Powiatowe Olecko</t>
  </si>
  <si>
    <t>Wyposażenie szkól w podręczniki, materiały edukacyjne i materiały ćwiczeniowe</t>
  </si>
  <si>
    <t xml:space="preserve">Remont nawierzchni drogi powiatowej nr 1818N w miejscowości Orzechówko </t>
  </si>
  <si>
    <t>Wykonanie</t>
  </si>
  <si>
    <t>%</t>
  </si>
  <si>
    <t xml:space="preserve">Zestawienie planowanych kwot dotacji udzielanych z budżetu jst, realizowanych przez podmioty należące i nienależące do sektora finansów publicznych na 2025 r. </t>
  </si>
  <si>
    <t>Przebudowa drogi powiatowej Nr 1816N przez miejscowość Świętajno</t>
  </si>
  <si>
    <t xml:space="preserve">Organizowanie wydarzeń kulturalnych i edukacyjnych - stałych i tradycyjnych, w tym koncertów, występow artystycznych, spektakli, konkursow, wystaw, publikacji promujących Gminę </t>
  </si>
  <si>
    <t>Fundacja Ekologiczna -Wychowanie i Sztuka "ELEMENTARZ" w Katowicach</t>
  </si>
  <si>
    <t>Prowadzenie Szkoły Podstawowej w Mazurach – oddziały przedszkolne w szkole podstawowej</t>
  </si>
  <si>
    <t xml:space="preserve">Prowadzenie Szkoły Podstawowej w Mazurach – realizacja zadań wymagających stosowania specjalnej organizacji nauki i metod pracy dla dzieci i młodzieży            </t>
  </si>
  <si>
    <t>7.</t>
  </si>
  <si>
    <t>do Zarządzenia Nr 14/26</t>
  </si>
  <si>
    <t>Wójta Gminy Świętajno</t>
  </si>
  <si>
    <t>Załącznik Nr 7</t>
  </si>
  <si>
    <t>Wójt</t>
  </si>
  <si>
    <t>Janusz Zakrzewski</t>
  </si>
  <si>
    <t xml:space="preserve">z dnia 12.03.2026r.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</si>
</sst>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7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sz val="9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11" borderId="9" applyNumberFormat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5" fillId="9" borderId="10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4" fillId="0" borderId="0" xfId="0" applyFont="1"/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0" fillId="0" borderId="0" xfId="0" applyNumberFormat="1"/>
    <xf numFmtId="0" fontId="21" fillId="0" borderId="10" xfId="0" applyFont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4" fontId="17" fillId="0" borderId="11" xfId="0" applyNumberFormat="1" applyFont="1" applyBorder="1" applyAlignment="1">
      <alignment horizontal="center" vertical="center" wrapText="1"/>
    </xf>
    <xf numFmtId="4" fontId="16" fillId="12" borderId="11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justify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0" fontId="21" fillId="0" borderId="11" xfId="0" applyNumberFormat="1" applyFont="1" applyBorder="1" applyAlignment="1">
      <alignment horizontal="center" vertical="center"/>
    </xf>
    <xf numFmtId="4" fontId="16" fillId="12" borderId="18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/>
    </xf>
    <xf numFmtId="10" fontId="26" fillId="12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5" fillId="9" borderId="10" xfId="0" applyFont="1" applyFill="1" applyBorder="1" applyAlignment="1">
      <alignment horizontal="center" vertical="center"/>
    </xf>
    <xf numFmtId="0" fontId="26" fillId="12" borderId="18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30" fillId="13" borderId="19" xfId="0" applyFont="1" applyFill="1" applyBorder="1" applyAlignment="1">
      <alignment horizontal="center" vertical="center"/>
    </xf>
    <xf numFmtId="0" fontId="30" fillId="13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E671-5F72-40D3-AA67-379E3128F90B}">
  <dimension ref="B1:P34"/>
  <sheetViews>
    <sheetView tabSelected="1" zoomScale="110" zoomScaleNormal="110" workbookViewId="0">
      <selection activeCell="K4" sqref="K4:L4"/>
    </sheetView>
  </sheetViews>
  <sheetFormatPr defaultRowHeight="13.2"/>
  <cols>
    <col min="1" max="1" width="2.6640625" customWidth="1"/>
    <col min="2" max="2" width="3.5546875" customWidth="1"/>
    <col min="3" max="3" width="4.88671875" bestFit="1" customWidth="1"/>
    <col min="4" max="4" width="7.44140625" customWidth="1"/>
    <col min="5" max="5" width="5" bestFit="1" customWidth="1"/>
    <col min="6" max="6" width="22.88671875" customWidth="1"/>
    <col min="7" max="7" width="35.21875" customWidth="1"/>
    <col min="8" max="8" width="12.88671875" customWidth="1"/>
    <col min="9" max="9" width="13.77734375" customWidth="1"/>
    <col min="10" max="10" width="12.5546875" customWidth="1"/>
    <col min="11" max="11" width="11.88671875" customWidth="1"/>
    <col min="12" max="12" width="8.88671875" customWidth="1"/>
  </cols>
  <sheetData>
    <row r="1" spans="2:16" ht="17.399999999999999">
      <c r="B1" s="2"/>
      <c r="C1" s="2"/>
      <c r="D1" s="2"/>
      <c r="E1" s="2"/>
      <c r="F1" s="2"/>
      <c r="G1" s="2"/>
      <c r="K1" s="3" t="s">
        <v>46</v>
      </c>
      <c r="L1" s="3"/>
    </row>
    <row r="2" spans="2:16" ht="13.5" customHeight="1">
      <c r="B2" s="2"/>
      <c r="C2" s="2"/>
      <c r="D2" s="2"/>
      <c r="E2" s="2"/>
      <c r="F2" s="2"/>
      <c r="G2" s="2"/>
      <c r="K2" s="45" t="s">
        <v>44</v>
      </c>
      <c r="L2" s="45"/>
    </row>
    <row r="3" spans="2:16" ht="14.25" customHeight="1">
      <c r="B3" s="2"/>
      <c r="C3" s="2"/>
      <c r="D3" s="2"/>
      <c r="E3" s="2"/>
      <c r="F3" s="2"/>
      <c r="G3" s="2"/>
      <c r="K3" s="5" t="s">
        <v>45</v>
      </c>
      <c r="L3" s="4"/>
    </row>
    <row r="4" spans="2:16" ht="13.5" customHeight="1">
      <c r="B4" s="2"/>
      <c r="C4" s="2"/>
      <c r="D4" s="2"/>
      <c r="E4" s="2"/>
      <c r="F4" s="2"/>
      <c r="G4" s="2"/>
      <c r="K4" s="45" t="s">
        <v>49</v>
      </c>
      <c r="L4" s="45"/>
    </row>
    <row r="5" spans="2:16" ht="24.75" customHeight="1">
      <c r="B5" s="2"/>
      <c r="C5" s="2"/>
      <c r="D5" s="2"/>
      <c r="E5" s="2"/>
      <c r="F5" s="2"/>
      <c r="G5" s="2"/>
      <c r="H5" s="2"/>
    </row>
    <row r="6" spans="2:16" ht="51.75" customHeight="1">
      <c r="B6" s="53" t="s">
        <v>37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2:16">
      <c r="B7" s="46" t="s">
        <v>2</v>
      </c>
      <c r="C7" s="46" t="s">
        <v>0</v>
      </c>
      <c r="D7" s="46" t="s">
        <v>3</v>
      </c>
      <c r="E7" s="46" t="s">
        <v>1</v>
      </c>
      <c r="F7" s="46" t="s">
        <v>4</v>
      </c>
      <c r="G7" s="46" t="s">
        <v>5</v>
      </c>
      <c r="H7" s="46" t="s">
        <v>6</v>
      </c>
      <c r="I7" s="46"/>
      <c r="J7" s="50"/>
      <c r="K7" s="51" t="s">
        <v>35</v>
      </c>
      <c r="L7" s="51" t="s">
        <v>36</v>
      </c>
    </row>
    <row r="8" spans="2:16" ht="15.75" customHeight="1">
      <c r="B8" s="46"/>
      <c r="C8" s="46"/>
      <c r="D8" s="46"/>
      <c r="E8" s="46"/>
      <c r="F8" s="46"/>
      <c r="G8" s="46"/>
      <c r="H8" s="6" t="s">
        <v>7</v>
      </c>
      <c r="I8" s="6" t="s">
        <v>8</v>
      </c>
      <c r="J8" s="31" t="s">
        <v>9</v>
      </c>
      <c r="K8" s="52"/>
      <c r="L8" s="52"/>
    </row>
    <row r="9" spans="2:16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32">
        <v>9</v>
      </c>
      <c r="K9" s="37">
        <v>10</v>
      </c>
      <c r="L9" s="37">
        <v>11</v>
      </c>
    </row>
    <row r="10" spans="2:16" ht="43.2" customHeight="1">
      <c r="B10" s="54" t="s">
        <v>10</v>
      </c>
      <c r="C10" s="55"/>
      <c r="D10" s="55"/>
      <c r="E10" s="55"/>
      <c r="F10" s="55"/>
      <c r="G10" s="55"/>
      <c r="H10" s="55"/>
      <c r="I10" s="55"/>
      <c r="J10" s="55"/>
      <c r="K10" s="55"/>
      <c r="L10" s="56"/>
      <c r="P10" s="1"/>
    </row>
    <row r="11" spans="2:16" ht="49.2" customHeight="1">
      <c r="B11" s="15" t="s">
        <v>16</v>
      </c>
      <c r="C11" s="15">
        <v>600</v>
      </c>
      <c r="D11" s="15">
        <v>60004</v>
      </c>
      <c r="E11" s="15">
        <v>2310</v>
      </c>
      <c r="F11" s="19" t="s">
        <v>30</v>
      </c>
      <c r="G11" s="15" t="s">
        <v>29</v>
      </c>
      <c r="H11" s="20">
        <v>0</v>
      </c>
      <c r="I11" s="21">
        <v>0</v>
      </c>
      <c r="J11" s="33">
        <v>1152000</v>
      </c>
      <c r="K11" s="40">
        <v>1097356.97</v>
      </c>
      <c r="L11" s="38">
        <f>K11/J11</f>
        <v>0.95256681423611111</v>
      </c>
    </row>
    <row r="12" spans="2:16" ht="49.2" customHeight="1">
      <c r="B12" s="15" t="s">
        <v>17</v>
      </c>
      <c r="C12" s="18">
        <v>600</v>
      </c>
      <c r="D12" s="15">
        <v>60014</v>
      </c>
      <c r="E12" s="15">
        <v>6300</v>
      </c>
      <c r="F12" s="19" t="s">
        <v>32</v>
      </c>
      <c r="G12" s="15" t="s">
        <v>38</v>
      </c>
      <c r="H12" s="20">
        <v>0</v>
      </c>
      <c r="I12" s="21">
        <v>0</v>
      </c>
      <c r="J12" s="33">
        <v>283759.59000000003</v>
      </c>
      <c r="K12" s="40">
        <v>283759.59000000003</v>
      </c>
      <c r="L12" s="38">
        <f>K12/J12</f>
        <v>1</v>
      </c>
    </row>
    <row r="13" spans="2:16" ht="51" customHeight="1">
      <c r="B13" s="15">
        <v>3</v>
      </c>
      <c r="C13" s="30">
        <v>600</v>
      </c>
      <c r="D13" s="25">
        <v>60014</v>
      </c>
      <c r="E13" s="15">
        <v>6300</v>
      </c>
      <c r="F13" s="19" t="s">
        <v>32</v>
      </c>
      <c r="G13" s="26" t="s">
        <v>34</v>
      </c>
      <c r="H13" s="20">
        <v>0</v>
      </c>
      <c r="I13" s="21">
        <v>0</v>
      </c>
      <c r="J13" s="33">
        <v>404500</v>
      </c>
      <c r="K13" s="40">
        <v>403655.25</v>
      </c>
      <c r="L13" s="38">
        <f>K13/J13</f>
        <v>0.99791161928306549</v>
      </c>
    </row>
    <row r="14" spans="2:16" ht="50.4" customHeight="1">
      <c r="B14" s="15" t="s">
        <v>19</v>
      </c>
      <c r="C14" s="10">
        <v>921</v>
      </c>
      <c r="D14" s="27">
        <v>92109</v>
      </c>
      <c r="E14" s="28">
        <v>2480</v>
      </c>
      <c r="F14" s="29" t="s">
        <v>27</v>
      </c>
      <c r="G14" s="29" t="s">
        <v>11</v>
      </c>
      <c r="H14" s="22">
        <v>0</v>
      </c>
      <c r="I14" s="22">
        <v>490000</v>
      </c>
      <c r="J14" s="34">
        <v>0</v>
      </c>
      <c r="K14" s="40">
        <v>490000</v>
      </c>
      <c r="L14" s="38">
        <f>K14/I14</f>
        <v>1</v>
      </c>
    </row>
    <row r="15" spans="2:16" ht="50.4" customHeight="1">
      <c r="B15" s="15" t="s">
        <v>22</v>
      </c>
      <c r="C15" s="10">
        <v>921</v>
      </c>
      <c r="D15" s="10">
        <v>92116</v>
      </c>
      <c r="E15" s="10">
        <v>2480</v>
      </c>
      <c r="F15" s="11" t="s">
        <v>28</v>
      </c>
      <c r="G15" s="11" t="s">
        <v>11</v>
      </c>
      <c r="H15" s="23">
        <v>0</v>
      </c>
      <c r="I15" s="23">
        <v>75000</v>
      </c>
      <c r="J15" s="35">
        <v>0</v>
      </c>
      <c r="K15" s="40">
        <v>75000</v>
      </c>
      <c r="L15" s="38">
        <f>K15/I15</f>
        <v>1</v>
      </c>
    </row>
    <row r="16" spans="2:16" ht="40.200000000000003" customHeight="1">
      <c r="B16" s="47" t="s">
        <v>12</v>
      </c>
      <c r="C16" s="48"/>
      <c r="D16" s="48"/>
      <c r="E16" s="49"/>
      <c r="F16" s="16" t="s">
        <v>13</v>
      </c>
      <c r="G16" s="17" t="s">
        <v>13</v>
      </c>
      <c r="H16" s="24">
        <f>SUM(H11:H15)</f>
        <v>0</v>
      </c>
      <c r="I16" s="24">
        <f>SUM(I11:I15)</f>
        <v>565000</v>
      </c>
      <c r="J16" s="24">
        <f>SUM(J11:J15)</f>
        <v>1840259.59</v>
      </c>
      <c r="K16" s="24">
        <f>SUM(K11:K15)</f>
        <v>2349771.81</v>
      </c>
      <c r="L16" s="41">
        <f>K16/(I16+J16)</f>
        <v>0.97693064805533114</v>
      </c>
    </row>
    <row r="17" spans="2:12" ht="28.8" customHeight="1">
      <c r="B17" s="57" t="s">
        <v>14</v>
      </c>
      <c r="C17" s="58"/>
      <c r="D17" s="58"/>
      <c r="E17" s="58"/>
      <c r="F17" s="58"/>
      <c r="G17" s="58"/>
      <c r="H17" s="58"/>
      <c r="I17" s="58"/>
      <c r="J17" s="58"/>
      <c r="K17" s="58"/>
      <c r="L17" s="59"/>
    </row>
    <row r="18" spans="2:12" ht="50.4" customHeight="1">
      <c r="B18" s="10" t="s">
        <v>16</v>
      </c>
      <c r="C18" s="10">
        <v>750</v>
      </c>
      <c r="D18" s="10">
        <v>75095</v>
      </c>
      <c r="E18" s="10">
        <v>2360</v>
      </c>
      <c r="F18" s="11" t="s">
        <v>15</v>
      </c>
      <c r="G18" s="12" t="s">
        <v>25</v>
      </c>
      <c r="H18" s="23">
        <v>0</v>
      </c>
      <c r="I18" s="23">
        <v>0</v>
      </c>
      <c r="J18" s="35">
        <v>10000</v>
      </c>
      <c r="K18" s="40">
        <v>10000</v>
      </c>
      <c r="L18" s="38">
        <f>K18/J18</f>
        <v>1</v>
      </c>
    </row>
    <row r="19" spans="2:12" ht="59.4" customHeight="1">
      <c r="B19" s="10" t="s">
        <v>17</v>
      </c>
      <c r="C19" s="10">
        <v>852</v>
      </c>
      <c r="D19" s="10">
        <v>85295</v>
      </c>
      <c r="E19" s="10">
        <v>2360</v>
      </c>
      <c r="F19" s="11" t="s">
        <v>15</v>
      </c>
      <c r="G19" s="12" t="s">
        <v>26</v>
      </c>
      <c r="H19" s="23">
        <v>0</v>
      </c>
      <c r="I19" s="23">
        <v>0</v>
      </c>
      <c r="J19" s="35">
        <v>9000</v>
      </c>
      <c r="K19" s="40">
        <v>9000</v>
      </c>
      <c r="L19" s="38">
        <f>K19/J19</f>
        <v>1</v>
      </c>
    </row>
    <row r="20" spans="2:12" ht="55.8" customHeight="1">
      <c r="B20" s="10" t="s">
        <v>18</v>
      </c>
      <c r="C20" s="10">
        <v>801</v>
      </c>
      <c r="D20" s="10">
        <v>80101</v>
      </c>
      <c r="E20" s="10">
        <v>2590</v>
      </c>
      <c r="F20" s="11" t="s">
        <v>40</v>
      </c>
      <c r="G20" s="12" t="s">
        <v>21</v>
      </c>
      <c r="H20" s="23">
        <v>0</v>
      </c>
      <c r="I20" s="23">
        <v>836648.49</v>
      </c>
      <c r="J20" s="36">
        <v>0</v>
      </c>
      <c r="K20" s="40">
        <v>836648.49</v>
      </c>
      <c r="L20" s="38">
        <f>K20/I20</f>
        <v>1</v>
      </c>
    </row>
    <row r="21" spans="2:12" ht="54" customHeight="1">
      <c r="B21" s="10" t="s">
        <v>19</v>
      </c>
      <c r="C21" s="10">
        <v>801</v>
      </c>
      <c r="D21" s="10">
        <v>80103</v>
      </c>
      <c r="E21" s="10">
        <v>2590</v>
      </c>
      <c r="F21" s="11" t="s">
        <v>40</v>
      </c>
      <c r="G21" s="11" t="s">
        <v>41</v>
      </c>
      <c r="H21" s="23">
        <v>0</v>
      </c>
      <c r="I21" s="23">
        <v>120592.08</v>
      </c>
      <c r="J21" s="36">
        <v>0</v>
      </c>
      <c r="K21" s="40">
        <v>120592.08</v>
      </c>
      <c r="L21" s="38">
        <f>K21/I21</f>
        <v>1</v>
      </c>
    </row>
    <row r="22" spans="2:12" ht="59.4" customHeight="1">
      <c r="B22" s="10" t="s">
        <v>22</v>
      </c>
      <c r="C22" s="10">
        <v>801</v>
      </c>
      <c r="D22" s="10">
        <v>80150</v>
      </c>
      <c r="E22" s="10">
        <v>2590</v>
      </c>
      <c r="F22" s="11" t="s">
        <v>40</v>
      </c>
      <c r="G22" s="11" t="s">
        <v>42</v>
      </c>
      <c r="H22" s="23">
        <v>0</v>
      </c>
      <c r="I22" s="23">
        <v>44242.33</v>
      </c>
      <c r="J22" s="36">
        <v>0</v>
      </c>
      <c r="K22" s="40">
        <v>44242.33</v>
      </c>
      <c r="L22" s="38">
        <f>K22/I22</f>
        <v>1</v>
      </c>
    </row>
    <row r="23" spans="2:12" ht="55.8" customHeight="1">
      <c r="B23" s="10" t="s">
        <v>31</v>
      </c>
      <c r="C23" s="10">
        <v>801</v>
      </c>
      <c r="D23" s="10">
        <v>80153</v>
      </c>
      <c r="E23" s="10">
        <v>2820</v>
      </c>
      <c r="F23" s="11" t="s">
        <v>40</v>
      </c>
      <c r="G23" s="11" t="s">
        <v>33</v>
      </c>
      <c r="H23" s="23">
        <v>0</v>
      </c>
      <c r="I23" s="23">
        <v>0</v>
      </c>
      <c r="J23" s="36">
        <v>3944.24</v>
      </c>
      <c r="K23" s="40">
        <v>3944.24</v>
      </c>
      <c r="L23" s="38">
        <f>K23/J23</f>
        <v>1</v>
      </c>
    </row>
    <row r="24" spans="2:12" ht="64.8" customHeight="1">
      <c r="B24" s="10" t="s">
        <v>43</v>
      </c>
      <c r="C24" s="10">
        <v>921</v>
      </c>
      <c r="D24" s="10">
        <v>92195</v>
      </c>
      <c r="E24" s="10">
        <v>2360</v>
      </c>
      <c r="F24" s="11" t="s">
        <v>15</v>
      </c>
      <c r="G24" s="11" t="s">
        <v>39</v>
      </c>
      <c r="H24" s="23">
        <v>0</v>
      </c>
      <c r="I24" s="23">
        <v>0</v>
      </c>
      <c r="J24" s="36">
        <v>9000</v>
      </c>
      <c r="K24" s="40">
        <v>7600</v>
      </c>
      <c r="L24" s="38">
        <f>K24/J24</f>
        <v>0.84444444444444444</v>
      </c>
    </row>
    <row r="25" spans="2:12" ht="27.6" customHeight="1">
      <c r="B25" s="44" t="s">
        <v>12</v>
      </c>
      <c r="C25" s="44"/>
      <c r="D25" s="44"/>
      <c r="E25" s="44"/>
      <c r="F25" s="17" t="s">
        <v>13</v>
      </c>
      <c r="G25" s="16" t="s">
        <v>13</v>
      </c>
      <c r="H25" s="24">
        <v>0</v>
      </c>
      <c r="I25" s="24">
        <f>SUM(I18:I24)</f>
        <v>1001482.8999999999</v>
      </c>
      <c r="J25" s="39">
        <f>SUM(J18:J24)</f>
        <v>31944.239999999998</v>
      </c>
      <c r="K25" s="39">
        <f>SUM(K18:K24)</f>
        <v>1032027.1399999999</v>
      </c>
      <c r="L25" s="41">
        <f>K25/(I25+J25)</f>
        <v>0.99864528427229038</v>
      </c>
    </row>
    <row r="27" spans="2:12">
      <c r="I27" s="14"/>
      <c r="J27" s="9"/>
      <c r="K27" s="43" t="s">
        <v>47</v>
      </c>
      <c r="L27" s="43"/>
    </row>
    <row r="28" spans="2:12">
      <c r="I28" s="8" t="s">
        <v>24</v>
      </c>
      <c r="K28" s="42"/>
      <c r="L28" s="42"/>
    </row>
    <row r="29" spans="2:12">
      <c r="J29" s="7"/>
      <c r="K29" s="43" t="s">
        <v>48</v>
      </c>
      <c r="L29" s="43"/>
    </row>
    <row r="30" spans="2:12">
      <c r="I30" s="7"/>
      <c r="J30" s="7"/>
    </row>
    <row r="31" spans="2:12">
      <c r="H31" t="s">
        <v>20</v>
      </c>
      <c r="J31" s="7"/>
    </row>
    <row r="32" spans="2:12">
      <c r="I32" s="1"/>
    </row>
    <row r="34" spans="9:9">
      <c r="I34" t="s">
        <v>23</v>
      </c>
    </row>
  </sheetData>
  <mergeCells count="18">
    <mergeCell ref="B10:L10"/>
    <mergeCell ref="B17:L17"/>
    <mergeCell ref="K27:L27"/>
    <mergeCell ref="K29:L29"/>
    <mergeCell ref="B25:E25"/>
    <mergeCell ref="K2:L2"/>
    <mergeCell ref="K4:L4"/>
    <mergeCell ref="B7:B8"/>
    <mergeCell ref="C7:C8"/>
    <mergeCell ref="B16:E16"/>
    <mergeCell ref="G7:G8"/>
    <mergeCell ref="H7:J7"/>
    <mergeCell ref="D7:D8"/>
    <mergeCell ref="F7:F8"/>
    <mergeCell ref="E7:E8"/>
    <mergeCell ref="K7:K8"/>
    <mergeCell ref="L7:L8"/>
    <mergeCell ref="B6:L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41B-37CB-4DE4-8D16-02938C68942C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8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KSI3</cp:lastModifiedBy>
  <cp:lastPrinted>2026-03-10T07:13:24Z</cp:lastPrinted>
  <dcterms:created xsi:type="dcterms:W3CDTF">2013-12-19T08:37:39Z</dcterms:created>
  <dcterms:modified xsi:type="dcterms:W3CDTF">2026-03-11T07:07:28Z</dcterms:modified>
</cp:coreProperties>
</file>